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kpomudjere.o.o\Downloads\"/>
    </mc:Choice>
  </mc:AlternateContent>
  <xr:revisionPtr revIDLastSave="0" documentId="13_ncr:1_{B1C3F89D-9B36-4CB9-93C0-490285ECC30F}" xr6:coauthVersionLast="47" xr6:coauthVersionMax="47" xr10:uidLastSave="{00000000-0000-0000-0000-000000000000}"/>
  <bookViews>
    <workbookView xWindow="-110" yWindow="-110" windowWidth="19420" windowHeight="12300" tabRatio="679" xr2:uid="{B0190712-32D1-47CA-85B4-97041043EA98}"/>
  </bookViews>
  <sheets>
    <sheet name="2024" sheetId="8" r:id="rId1"/>
  </sheets>
  <externalReferences>
    <externalReference r:id="rId2"/>
  </externalReferences>
  <definedNames>
    <definedName name="_xlnm.Print_Area" localSheetId="0">'2024'!$B$1:$M$22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8" l="1"/>
  <c r="M10" i="8"/>
  <c r="M11" i="8"/>
  <c r="M12" i="8"/>
  <c r="M13" i="8"/>
  <c r="M14" i="8"/>
  <c r="M15" i="8"/>
  <c r="M16" i="8"/>
  <c r="M20" i="8"/>
  <c r="K20" i="8"/>
  <c r="L20" i="8" s="1"/>
  <c r="H20" i="8"/>
  <c r="G20" i="8"/>
  <c r="F20" i="8"/>
  <c r="E20" i="8"/>
  <c r="D20" i="8"/>
  <c r="C20" i="8"/>
  <c r="L8" i="8"/>
  <c r="I8" i="8"/>
  <c r="J8" i="8" s="1"/>
  <c r="I20" i="8" l="1"/>
  <c r="J20" i="8" s="1"/>
</calcChain>
</file>

<file path=xl/sharedStrings.xml><?xml version="1.0" encoding="utf-8"?>
<sst xmlns="http://schemas.openxmlformats.org/spreadsheetml/2006/main" count="27" uniqueCount="27">
  <si>
    <t>MONTHS</t>
  </si>
  <si>
    <t>AG PRODUCTION (MMSCF)</t>
  </si>
  <si>
    <t>NAG PRODUCTION (MMSCF)</t>
  </si>
  <si>
    <t>TOTAL GAS PRODUCTION (MMSCF)</t>
  </si>
  <si>
    <t>FIELD USE (MMSCF)</t>
  </si>
  <si>
    <t>DOMESTIC SALES (MMSCF)</t>
  </si>
  <si>
    <t>EXPORT SALES (MMSCF)</t>
  </si>
  <si>
    <t>TOTAL GAS UTILISED (MMSCF)</t>
  </si>
  <si>
    <t>% UTILIZED</t>
  </si>
  <si>
    <t>TOTAL GAS FLARED (MMSCF)</t>
  </si>
  <si>
    <t>% FLARED</t>
  </si>
  <si>
    <t>GAS SHRINKAGE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</si>
  <si>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</si>
  <si>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</si>
  <si>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</si>
  <si>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</si>
  <si>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</si>
  <si>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</si>
  <si>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</si>
  <si>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</si>
  <si>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</si>
  <si>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</si>
  <si>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</si>
  <si>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</si>
  <si>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</si>
  <si>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GAS PRODUCTION STATUS REPORT: JANUARY TO DECEMBER 2025</t>
  </si>
  <si>
    <t>Note: January &amp; February  Data are  "provisional" and may change slightly after Quarterly gas data reconciliation 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</si>
</sst>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Century Gothic"/>
      <family val="2"/>
    </font>
    <font>
      <sz val="9"/>
      <name val="Century Gothic"/>
      <family val="2"/>
    </font>
    <font>
      <b/>
      <sz val="11"/>
      <color rgb="FF3F3F3F"/>
      <name val="Aptos Narrow"/>
      <family val="2"/>
      <scheme val="minor"/>
    </font>
    <font>
      <b/>
      <sz val="11"/>
      <color rgb="FF3F3F3F"/>
      <name val="Century Gothic"/>
      <family val="2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3" borderId="4" applyNumberFormat="0" applyAlignment="0" applyProtection="0"/>
  </cellStyleXfs>
  <cellXfs count="18">
    <xf numFmtId="0" fontId="0" fillId="0" borderId="0" xfId="0"/>
    <xf numFmtId="165" fontId="0" fillId="0" borderId="0" xfId="0" applyNumberFormat="1"/>
    <xf numFmtId="165" fontId="0" fillId="0" borderId="0" xfId="1" applyNumberFormat="1" applyFont="1"/>
    <xf numFmtId="0" fontId="2" fillId="0" borderId="0" xfId="0" applyFont="1"/>
    <xf numFmtId="164" fontId="0" fillId="0" borderId="0" xfId="0" applyNumberFormat="1"/>
    <xf numFmtId="43" fontId="0" fillId="0" borderId="0" xfId="0" applyNumberFormat="1"/>
    <xf numFmtId="164" fontId="0" fillId="0" borderId="0" xfId="1" applyFont="1"/>
    <xf numFmtId="0" fontId="4" fillId="0" borderId="0" xfId="0" applyFont="1"/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4" fillId="0" borderId="0" xfId="0" applyNumberFormat="1" applyFont="1"/>
    <xf numFmtId="0" fontId="7" fillId="3" borderId="4" xfId="3" applyFont="1"/>
    <xf numFmtId="0" fontId="8" fillId="0" borderId="0" xfId="0" applyFont="1" applyAlignment="1">
      <alignment vertical="top"/>
    </xf>
    <xf numFmtId="164" fontId="7" fillId="3" borderId="4" xfId="3" applyNumberFormat="1" applyFont="1"/>
    <xf numFmtId="166" fontId="7" fillId="3" borderId="4" xfId="3" applyNumberFormat="1" applyFont="1"/>
    <xf numFmtId="10" fontId="7" fillId="3" borderId="4" xfId="3" applyNumberFormat="1" applyFont="1"/>
    <xf numFmtId="165" fontId="7" fillId="3" borderId="4" xfId="3" applyNumberFormat="1" applyFont="1"/>
  </cellXfs>
  <cellStyles count="4">
    <cellStyle name="Comma" xfId="1" builtinId="3"/>
    <cellStyle name="Comma 10" xfId="2" xr:uid="{4D14D569-5548-4647-B4A3-0F8E781D24B5}"/>
    <cellStyle name="Normal" xfId="0" builtinId="0"/>
    <cellStyle name="Output" xfId="3" builtinId="21"/>
  </cellStyles>
  <dxfs count="17"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4" formatCode="_(* #,##0.00_);_(* \(#,##0.0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6" formatCode="0.0%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1"/>
        <name val="Century Gothic"/>
        <family val="2"/>
        <scheme val="none"/>
      </font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683253.jpg@08B361E1.45E2B58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37671</xdr:colOff>
      <xdr:row>0</xdr:row>
      <xdr:rowOff>0</xdr:rowOff>
    </xdr:from>
    <xdr:to>
      <xdr:col>2</xdr:col>
      <xdr:colOff>305680</xdr:colOff>
      <xdr:row>5</xdr:row>
      <xdr:rowOff>95305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55895945-BFD3-45B3-935C-2BCDFB1C5E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0" t="5229" r="76677" b="6209"/>
        <a:stretch>
          <a:fillRect/>
        </a:stretch>
      </xdr:blipFill>
      <xdr:spPr bwMode="auto">
        <a:xfrm>
          <a:off x="645764" y="0"/>
          <a:ext cx="1048306" cy="10478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pomudjere.o.o\AppData\Local\Microsoft\Windows\INetCache\Content.Outlook\4TCBJ4IH\2025-Monthly-Gas-Data-for-Publication_February%202025.xlsx" TargetMode="External"/><Relationship Id="rId1" Type="http://schemas.openxmlformats.org/officeDocument/2006/relationships/externalLinkPath" Target="/Users/akpomudjere.o.o/AppData/Local/Microsoft/Windows/INetCache/Content.Outlook/4TCBJ4IH/2025-Monthly-Gas-Data-for-Publication_Februar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61B5CD-02C5-4A9B-8359-3372A570A2A3}" name="Table2452" displayName="Table2452" ref="B7:M20" totalsRowShown="0" headerRowDxfId="16" dataDxfId="14" headerRowBorderDxfId="15" tableBorderDxfId="13" totalsRowBorderDxfId="12" dataCellStyle="Output">
  <autoFilter ref="B7:M20" xr:uid="{A761B5CD-02C5-4A9B-8359-3372A570A2A3}"/>
  <tableColumns count="12">
    <tableColumn id="1" xr3:uid="{E06C6275-0669-49BB-B5D5-26AA033E05A4}" name="MONTHS" dataDxfId="11" dataCellStyle="Output"/>
    <tableColumn id="2" xr3:uid="{9E7BB719-8583-4F69-AD43-3D696CBC2324}" name="AG PRODUCTION (MMSCF)" dataDxfId="10" dataCellStyle="Output"/>
    <tableColumn id="3" xr3:uid="{8D50B1EE-AF79-49CC-9F0A-A5A67D3FCC83}" name="NAG PRODUCTION (MMSCF)" dataDxfId="9" dataCellStyle="Output"/>
    <tableColumn id="4" xr3:uid="{375327C6-6DA6-4497-B840-55EF96DADC76}" name="TOTAL GAS PRODUCTION (MMSCF)" dataDxfId="8" dataCellStyle="Output"/>
    <tableColumn id="5" xr3:uid="{79BFBFE2-57DD-4219-A187-28A86254AC23}" name="FIELD USE (MMSCF)" dataDxfId="7" dataCellStyle="Output"/>
    <tableColumn id="6" xr3:uid="{16557EDD-08A4-45D1-BBDC-802B04C8EB86}" name="DOMESTIC SALES (MMSCF)" dataDxfId="6" dataCellStyle="Output"/>
    <tableColumn id="7" xr3:uid="{DB7BEB97-AFDF-4462-9FAA-A2E65B59846D}" name="EXPORT SALES (MMSCF)" dataDxfId="5" dataCellStyle="Output"/>
    <tableColumn id="8" xr3:uid="{3D878CF9-C9DF-4524-BD56-7ACD6FA157A4}" name="TOTAL GAS UTILISED (MMSCF)" dataDxfId="4" dataCellStyle="Output">
      <calculatedColumnFormula>Table2452[[#This Row],[FIELD USE (MMSCF)]]+Table2452[[#This Row],[DOMESTIC SALES (MMSCF)]]+Table2452[[#This Row],[EXPORT SALES (MMSCF)]]</calculatedColumnFormula>
    </tableColumn>
    <tableColumn id="9" xr3:uid="{CCD3159B-92B8-4626-8CDF-2AA45E56237D}" name="% UTILIZED" dataDxfId="3" dataCellStyle="Output">
      <calculatedColumnFormula>Table2452[[#This Row],[TOTAL GAS UTILISED (MMSCF)]]/Table2452[[#This Row],[TOTAL GAS PRODUCTION (MMSCF)]]</calculatedColumnFormula>
    </tableColumn>
    <tableColumn id="10" xr3:uid="{C345B0BF-B704-43B2-89FD-44533690A83F}" name="TOTAL GAS FLARED (MMSCF)" dataDxfId="2" dataCellStyle="Output"/>
    <tableColumn id="11" xr3:uid="{ED815FD2-DBA6-4BF5-8B47-02A70B16FD0E}" name="% FLARED" dataDxfId="1" dataCellStyle="Output">
      <calculatedColumnFormula>Table2452[[#This Row],[TOTAL GAS FLARED (MMSCF)]]/Table2452[[#This Row],[TOTAL GAS PRODUCTION (MMSCF)]]</calculatedColumnFormula>
    </tableColumn>
    <tableColumn id="12" xr3:uid="{0D65DA08-AA5E-4A78-A403-0397EE5D0A9D}" name="GAS SHRINKAGE" dataDxfId="0" dataCellStyle="Output">
      <calculatedColumnFormula>[1]!Table245[[#This Row],[TOTAL GAS PRODUCTION (MMSCF)]]-[1]!Table245[[#This Row],[TOTAL GAS UTILISED (MMSCF)]]-[1]!Table245[[#This Row],[TOTAL GAS FLARED (MMSCF)]]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68C1-7D50-415D-AD89-E4D043F564A3}">
  <sheetPr>
    <pageSetUpPr fitToPage="1"/>
  </sheetPr>
  <dimension ref="B5:M37"/>
  <sheetViews>
    <sheetView tabSelected="1" topLeftCell="B16" zoomScale="118" zoomScaleNormal="220" workbookViewId="0">
      <selection activeCell="D24" sqref="D24"/>
    </sheetView>
  </sheetViews>
  <sheetFormatPr defaultRowHeight="14.5" x14ac:dyDescent="0.35"/>
  <cols>
    <col min="2" max="2" width="11.1796875" bestFit="1" customWidth="1"/>
    <col min="3" max="3" width="13.1796875" customWidth="1"/>
    <col min="4" max="4" width="13.26953125" customWidth="1"/>
    <col min="5" max="5" width="13.81640625" customWidth="1"/>
    <col min="6" max="6" width="12" customWidth="1"/>
    <col min="7" max="7" width="12.1796875" customWidth="1"/>
    <col min="8" max="8" width="12" customWidth="1"/>
    <col min="9" max="9" width="14.453125" customWidth="1"/>
    <col min="10" max="10" width="7" customWidth="1"/>
    <col min="11" max="11" width="12.36328125" customWidth="1"/>
    <col min="12" max="12" width="8.54296875" customWidth="1"/>
    <col min="13" max="13" width="10.453125" customWidth="1"/>
  </cols>
  <sheetData>
    <row r="5" spans="2:13" ht="17.5" x14ac:dyDescent="0.35">
      <c r="D5" s="13" t="s">
        <v>25</v>
      </c>
    </row>
    <row r="6" spans="2:13" ht="11.5" customHeight="1" x14ac:dyDescent="0.35"/>
    <row r="7" spans="2:13" ht="43.5" customHeight="1" x14ac:dyDescent="0.35">
      <c r="B7" s="8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10" t="s">
        <v>11</v>
      </c>
    </row>
    <row r="8" spans="2:13" ht="30" customHeight="1" x14ac:dyDescent="0.35">
      <c r="B8" s="12" t="s">
        <v>12</v>
      </c>
      <c r="C8" s="14">
        <v>121999.0211420402</v>
      </c>
      <c r="D8" s="14">
        <v>110235.30937855698</v>
      </c>
      <c r="E8" s="14">
        <v>232234.33052059714</v>
      </c>
      <c r="F8" s="14">
        <v>66810.012383919224</v>
      </c>
      <c r="G8" s="14">
        <v>67095.240139104309</v>
      </c>
      <c r="H8" s="14">
        <v>81370.889717538957</v>
      </c>
      <c r="I8" s="14">
        <f>SUM(Table2452[[#This Row],[FIELD USE (MMSCF)]:[EXPORT SALES (MMSCF)]])</f>
        <v>215276.14224056248</v>
      </c>
      <c r="J8" s="15">
        <f>Table2452[[#This Row],[TOTAL GAS UTILISED (MMSCF)]]/Table2452[[#This Row],[TOTAL GAS PRODUCTION (MMSCF)]]</f>
        <v>0.9269781162758336</v>
      </c>
      <c r="K8" s="14">
        <v>16958.188280034643</v>
      </c>
      <c r="L8" s="16">
        <f>Table2452[[#This Row],[TOTAL GAS FLARED (MMSCF)]]/Table2452[[#This Row],[TOTAL GAS PRODUCTION (MMSCF)]]</f>
        <v>7.3021883724166278E-2</v>
      </c>
      <c r="M8" s="14">
        <f>[1]!Table245[[#This Row],[TOTAL GAS PRODUCTION (MMSCF)]]-[1]!Table245[[#This Row],[TOTAL GAS UTILISED (MMSCF)]]-[1]!Table245[[#This Row],[TOTAL GAS FLARED (MMSCF)]]</f>
        <v>0</v>
      </c>
    </row>
    <row r="9" spans="2:13" ht="30" customHeight="1" x14ac:dyDescent="0.35">
      <c r="B9" s="12" t="s">
        <v>13</v>
      </c>
      <c r="C9" s="14">
        <v>113777.78957529673</v>
      </c>
      <c r="D9" s="14">
        <v>83354.093226219571</v>
      </c>
      <c r="E9" s="14">
        <v>197131.8828015163</v>
      </c>
      <c r="F9" s="14">
        <v>63613.19950816092</v>
      </c>
      <c r="G9" s="14">
        <v>53011.04240155586</v>
      </c>
      <c r="H9" s="14">
        <v>65128.493510981316</v>
      </c>
      <c r="I9" s="14">
        <v>181752.7354206981</v>
      </c>
      <c r="J9" s="15">
        <v>0.92198548929650914</v>
      </c>
      <c r="K9" s="14">
        <v>15379.147380818207</v>
      </c>
      <c r="L9" s="16">
        <v>7.80145107034909E-2</v>
      </c>
      <c r="M9" s="14">
        <v>0</v>
      </c>
    </row>
    <row r="10" spans="2:13" ht="30" customHeight="1" x14ac:dyDescent="0.35">
      <c r="B10" s="12" t="s">
        <v>14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f>[1]!Table245[[#This Row],[TOTAL GAS PRODUCTION (MMSCF)]]-[1]!Table245[[#This Row],[TOTAL GAS UTILISED (MMSCF)]]-[1]!Table245[[#This Row],[TOTAL GAS FLARED (MMSCF)]]</f>
        <v>0</v>
      </c>
    </row>
    <row r="11" spans="2:13" ht="30" customHeight="1" x14ac:dyDescent="0.35">
      <c r="B11" s="12" t="s">
        <v>15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f>[1]!Table245[[#This Row],[TOTAL GAS PRODUCTION (MMSCF)]]-[1]!Table245[[#This Row],[TOTAL GAS UTILISED (MMSCF)]]-[1]!Table245[[#This Row],[TOTAL GAS FLARED (MMSCF)]]</f>
        <v>0</v>
      </c>
    </row>
    <row r="12" spans="2:13" ht="30" customHeight="1" x14ac:dyDescent="0.35">
      <c r="B12" s="12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f>[1]!Table245[[#This Row],[TOTAL GAS PRODUCTION (MMSCF)]]-[1]!Table245[[#This Row],[TOTAL GAS UTILISED (MMSCF)]]-[1]!Table245[[#This Row],[TOTAL GAS FLARED (MMSCF)]]</f>
        <v>0</v>
      </c>
    </row>
    <row r="13" spans="2:13" ht="30" customHeight="1" x14ac:dyDescent="0.35">
      <c r="B13" s="12" t="s">
        <v>17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f>[1]!Table245[[#This Row],[TOTAL GAS PRODUCTION (MMSCF)]]-[1]!Table245[[#This Row],[TOTAL GAS UTILISED (MMSCF)]]-[1]!Table245[[#This Row],[TOTAL GAS FLARED (MMSCF)]]</f>
        <v>0</v>
      </c>
    </row>
    <row r="14" spans="2:13" ht="30" customHeight="1" x14ac:dyDescent="0.35">
      <c r="B14" s="12" t="s">
        <v>18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f>[1]!Table245[[#This Row],[TOTAL GAS PRODUCTION (MMSCF)]]-[1]!Table245[[#This Row],[TOTAL GAS UTILISED (MMSCF)]]-[1]!Table245[[#This Row],[TOTAL GAS FLARED (MMSCF)]]</f>
        <v>0</v>
      </c>
    </row>
    <row r="15" spans="2:13" ht="30" customHeight="1" x14ac:dyDescent="0.35">
      <c r="B15" s="12" t="s">
        <v>19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f>[1]!Table245[[#This Row],[TOTAL GAS PRODUCTION (MMSCF)]]-[1]!Table245[[#This Row],[TOTAL GAS UTILISED (MMSCF)]]-[1]!Table245[[#This Row],[TOTAL GAS FLARED (MMSCF)]]</f>
        <v>0</v>
      </c>
    </row>
    <row r="16" spans="2:13" ht="30" customHeight="1" x14ac:dyDescent="0.35">
      <c r="B16" s="12" t="s">
        <v>20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f>[1]!Table245[[#This Row],[TOTAL GAS PRODUCTION (MMSCF)]]-[1]!Table245[[#This Row],[TOTAL GAS UTILISED (MMSCF)]]-[1]!Table245[[#This Row],[TOTAL GAS FLARED (MMSCF)]]</f>
        <v>0</v>
      </c>
    </row>
    <row r="17" spans="2:13" ht="30" customHeight="1" x14ac:dyDescent="0.35">
      <c r="B17" s="12" t="s">
        <v>21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2:13" ht="30" customHeight="1" x14ac:dyDescent="0.35">
      <c r="B18" s="12" t="s">
        <v>22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2:13" s="3" customFormat="1" ht="23" customHeight="1" x14ac:dyDescent="0.35">
      <c r="B19" s="12" t="s">
        <v>23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2:13" ht="21.5" customHeight="1" x14ac:dyDescent="0.35">
      <c r="B20" s="12" t="s">
        <v>24</v>
      </c>
      <c r="C20" s="17">
        <f t="shared" ref="C20:I20" si="0">SUBTOTAL(109,C8:C19)</f>
        <v>235776.81071733695</v>
      </c>
      <c r="D20" s="17">
        <f t="shared" si="0"/>
        <v>193589.40260477655</v>
      </c>
      <c r="E20" s="17">
        <f t="shared" si="0"/>
        <v>429366.21332211344</v>
      </c>
      <c r="F20" s="17">
        <f t="shared" si="0"/>
        <v>130423.21189208014</v>
      </c>
      <c r="G20" s="17">
        <f t="shared" si="0"/>
        <v>120106.28254066018</v>
      </c>
      <c r="H20" s="17">
        <f t="shared" si="0"/>
        <v>146499.38322852028</v>
      </c>
      <c r="I20" s="17">
        <f t="shared" si="0"/>
        <v>397028.87766126054</v>
      </c>
      <c r="J20" s="15">
        <f>Table2452[[#This Row],[TOTAL GAS UTILISED (MMSCF)]]/Table2452[[#This Row],[TOTAL GAS PRODUCTION (MMSCF)]]</f>
        <v>0.92468588664522322</v>
      </c>
      <c r="K20" s="17">
        <f>SUM(K8:K19)</f>
        <v>32337.335660852848</v>
      </c>
      <c r="L20" s="16">
        <f>Table2452[[#This Row],[TOTAL GAS FLARED (MMSCF)]]/Table2452[[#This Row],[TOTAL GAS PRODUCTION (MMSCF)]]</f>
        <v>7.5314113354776613E-2</v>
      </c>
      <c r="M20" s="17" t="e">
        <f>[1]!Table245[[#This Row],[TOTAL GAS PRODUCTION (MMSCF)]]-[1]!Table245[[#This Row],[TOTAL GAS UTILISED (MMSCF)]]-[1]!Table245[[#This Row],[TOTAL GAS FLARED (MMSCF)]]</f>
        <v>#VALUE!</v>
      </c>
    </row>
    <row r="21" spans="2:13" x14ac:dyDescent="0.3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2:13" x14ac:dyDescent="0.35">
      <c r="B22" s="7" t="s">
        <v>26</v>
      </c>
      <c r="C22" s="7"/>
      <c r="D22" s="7"/>
      <c r="E22" s="7"/>
      <c r="F22" s="7"/>
      <c r="G22" s="7"/>
      <c r="H22" s="7"/>
      <c r="I22" s="7"/>
      <c r="J22" s="7"/>
      <c r="K22" s="11"/>
      <c r="L22" s="7"/>
      <c r="M22" s="7"/>
    </row>
    <row r="23" spans="2:13" x14ac:dyDescent="0.35">
      <c r="C23" s="6"/>
      <c r="E23" s="5"/>
      <c r="F23" s="5"/>
      <c r="G23" s="5"/>
    </row>
    <row r="24" spans="2:13" x14ac:dyDescent="0.35">
      <c r="C24" s="6"/>
      <c r="D24" s="4"/>
      <c r="F24" s="4"/>
      <c r="G24" s="4"/>
      <c r="H24" s="4"/>
      <c r="I24" s="4"/>
      <c r="J24" s="4"/>
      <c r="K24" s="4"/>
      <c r="L24" s="4"/>
    </row>
    <row r="25" spans="2:13" x14ac:dyDescent="0.35">
      <c r="C25" s="6"/>
      <c r="D25" s="4"/>
    </row>
    <row r="26" spans="2:13" x14ac:dyDescent="0.35">
      <c r="E26" s="5"/>
      <c r="F26" s="4"/>
    </row>
    <row r="27" spans="2:13" x14ac:dyDescent="0.35">
      <c r="C27" s="4"/>
      <c r="D27" s="4"/>
      <c r="E27" s="4"/>
      <c r="G27" s="4"/>
      <c r="L27" s="1"/>
      <c r="M27" s="1"/>
    </row>
    <row r="28" spans="2:13" x14ac:dyDescent="0.35">
      <c r="C28" s="4"/>
      <c r="D28" s="4"/>
      <c r="E28" s="4"/>
      <c r="G28" s="4"/>
      <c r="L28" s="1"/>
      <c r="M28" s="1"/>
    </row>
    <row r="29" spans="2:13" x14ac:dyDescent="0.35">
      <c r="C29" s="4"/>
      <c r="D29" s="4"/>
      <c r="E29" s="4"/>
      <c r="G29" s="4"/>
      <c r="L29" s="1"/>
      <c r="M29" s="1"/>
    </row>
    <row r="30" spans="2:13" x14ac:dyDescent="0.35">
      <c r="B30" s="2"/>
      <c r="C30" s="2"/>
      <c r="D30" s="2"/>
      <c r="E30" s="2"/>
      <c r="F30" s="2"/>
      <c r="G30" s="2"/>
      <c r="H30" s="2"/>
      <c r="I30" s="2"/>
      <c r="J30" s="2"/>
      <c r="K30" s="1"/>
    </row>
    <row r="31" spans="2:13" x14ac:dyDescent="0.35"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</row>
    <row r="32" spans="2:13" x14ac:dyDescent="0.35">
      <c r="B32" s="2"/>
      <c r="C32" s="2"/>
      <c r="D32" s="2"/>
      <c r="E32" s="2"/>
      <c r="F32" s="2"/>
      <c r="G32" s="2"/>
      <c r="H32" s="2"/>
      <c r="I32" s="2"/>
      <c r="J32" s="2"/>
      <c r="K32" s="1"/>
      <c r="L32" s="1"/>
    </row>
    <row r="33" spans="8:13" x14ac:dyDescent="0.35">
      <c r="L33" s="1"/>
    </row>
    <row r="35" spans="8:13" x14ac:dyDescent="0.35">
      <c r="H35" s="1"/>
      <c r="L35" s="4"/>
      <c r="M35" s="4"/>
    </row>
    <row r="36" spans="8:13" x14ac:dyDescent="0.35">
      <c r="L36" s="4"/>
      <c r="M36" s="4"/>
    </row>
    <row r="37" spans="8:13" x14ac:dyDescent="0.35">
      <c r="L37" s="4"/>
      <c r="M37" s="4"/>
    </row>
  </sheetData>
  <phoneticPr fontId="3" type="noConversion"/>
  <printOptions horizontalCentered="1"/>
  <pageMargins left="0.31496062992125984" right="0.11811023622047245" top="0.55118110236220474" bottom="0.35433070866141736" header="0.31496062992125984" footer="0.31496062992125984"/>
  <pageSetup scale="95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432df5-1a6a-4242-9ec4-b62c0cbb09dd" xsi:nil="true"/>
    <lcf76f155ced4ddcb4097134ff3c332f xmlns="fd509e71-f5fc-452e-bf93-811b8bada60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362BA2239FE4CB9F0AA5AA8F843A6" ma:contentTypeVersion="13" ma:contentTypeDescription="Create a new document." ma:contentTypeScope="" ma:versionID="293247aa53d7197b2d7eaebaddea9199">
  <xsd:schema xmlns:xsd="http://www.w3.org/2001/XMLSchema" xmlns:xs="http://www.w3.org/2001/XMLSchema" xmlns:p="http://schemas.microsoft.com/office/2006/metadata/properties" xmlns:ns2="fd509e71-f5fc-452e-bf93-811b8bada609" xmlns:ns3="0f432df5-1a6a-4242-9ec4-b62c0cbb09dd" targetNamespace="http://schemas.microsoft.com/office/2006/metadata/properties" ma:root="true" ma:fieldsID="61b122f1de92aa21ad19bd0bc0e97a50" ns2:_="" ns3:_="">
    <xsd:import namespace="fd509e71-f5fc-452e-bf93-811b8bada609"/>
    <xsd:import namespace="0f432df5-1a6a-4242-9ec4-b62c0cbb0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09e71-f5fc-452e-bf93-811b8bada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4c608f-27a8-4f83-aabd-9af6f37da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32df5-1a6a-4242-9ec4-b62c0cbb0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cd2204-2fdc-40f5-aa4a-91ffb324d13c}" ma:internalName="TaxCatchAll" ma:showField="CatchAllData" ma:web="0f432df5-1a6a-4242-9ec4-b62c0cbb0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026BA-EDB2-4BA8-8D2D-694255FB72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394EFC-8844-4298-BBA7-04DB56DF3EE3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d509e71-f5fc-452e-bf93-811b8bada609"/>
    <ds:schemaRef ds:uri="0f432df5-1a6a-4242-9ec4-b62c0cbb09dd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0A704D5-F35D-4324-A08F-5937EC125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09e71-f5fc-452e-bf93-811b8bada609"/>
    <ds:schemaRef ds:uri="0f432df5-1a6a-4242-9ec4-b62c0cbb0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Pius</dc:creator>
  <cp:keywords/>
  <dc:description/>
  <cp:lastModifiedBy>Okiemute Akpomudjere</cp:lastModifiedBy>
  <cp:revision/>
  <cp:lastPrinted>2025-03-10T10:18:51Z</cp:lastPrinted>
  <dcterms:created xsi:type="dcterms:W3CDTF">2024-05-17T17:09:30Z</dcterms:created>
  <dcterms:modified xsi:type="dcterms:W3CDTF">2025-03-10T10:19:04Z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0x0101007E7362BA2239FE4CB9F0AA5AA8F843A6</vt:lpwstr>
  </property>
  <property fmtid="{D5CDD505-2E9C-101B-9397-08002B2CF9AE}" pid="3" name="MSIP_Label_d3e72968-a733-4bf7-aea4-3c2d04a97618_Enabled">
    <vt:lpwstr>true</vt:lpwstr>
  </property>
  <property fmtid="{D5CDD505-2E9C-101B-9397-08002B2CF9AE}" pid="4" name="MSIP_Label_d3e72968-a733-4bf7-aea4-3c2d04a97618_SetDate">
    <vt:lpwstr>2024-05-17T17:16:41Z</vt:lpwstr>
  </property>
  <property fmtid="{D5CDD505-2E9C-101B-9397-08002B2CF9AE}" pid="5" name="MSIP_Label_d3e72968-a733-4bf7-aea4-3c2d04a97618_Method">
    <vt:lpwstr>Privileged</vt:lpwstr>
  </property>
  <property fmtid="{D5CDD505-2E9C-101B-9397-08002B2CF9AE}" pid="6" name="MSIP_Label_d3e72968-a733-4bf7-aea4-3c2d04a97618_Name">
    <vt:lpwstr>d3e72968-a733-4bf7-aea4-3c2d04a97618</vt:lpwstr>
  </property>
  <property fmtid="{D5CDD505-2E9C-101B-9397-08002B2CF9AE}" pid="7" name="MSIP_Label_d3e72968-a733-4bf7-aea4-3c2d04a97618_SiteId">
    <vt:lpwstr>dde00ac9-104d-4c6f-af96-1adb1039445c</vt:lpwstr>
  </property>
  <property fmtid="{D5CDD505-2E9C-101B-9397-08002B2CF9AE}" pid="8" name="MSIP_Label_d3e72968-a733-4bf7-aea4-3c2d04a97618_ActionId">
    <vt:lpwstr>ecadebe4-ab1f-459d-9d62-af97cd59eacf</vt:lpwstr>
  </property>
  <property fmtid="{D5CDD505-2E9C-101B-9397-08002B2CF9AE}" pid="9" name="MSIP_Label_d3e72968-a733-4bf7-aea4-3c2d04a97618_ContentBits">
    <vt:lpwstr>0</vt:lpwstr>
  </property>
  <property fmtid="{D5CDD505-2E9C-101B-9397-08002B2CF9AE}" pid="10" name="MediaServiceImageTags">
    <vt:lpwstr/>
  </property>
</Properties>
</file>